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jimkramell/Desktop/"/>
    </mc:Choice>
  </mc:AlternateContent>
  <xr:revisionPtr revIDLastSave="0" documentId="8_{0990F667-B7DE-3446-A277-0B0B11479DD3}" xr6:coauthVersionLast="47" xr6:coauthVersionMax="47" xr10:uidLastSave="{00000000-0000-0000-0000-000000000000}"/>
  <bookViews>
    <workbookView xWindow="0" yWindow="0" windowWidth="51200" windowHeight="28800" tabRatio="500" activeTab="1" xr2:uid="{00000000-000D-0000-FFFF-FFFF00000000}"/>
  </bookViews>
  <sheets>
    <sheet name="START HERE" sheetId="1" r:id="rId1"/>
    <sheet name="ALLOCATOR"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33" i="2" l="1"/>
  <c r="C40" i="2" s="1"/>
  <c r="C23" i="2"/>
  <c r="C22" i="2"/>
  <c r="C21" i="2"/>
  <c r="C20" i="2"/>
  <c r="C19" i="2"/>
  <c r="C18" i="2"/>
  <c r="C26" i="2" s="1"/>
  <c r="C39" i="2" l="1"/>
  <c r="C35" i="2"/>
  <c r="C36" i="2" s="1"/>
</calcChain>
</file>

<file path=xl/sharedStrings.xml><?xml version="1.0" encoding="utf-8"?>
<sst xmlns="http://schemas.openxmlformats.org/spreadsheetml/2006/main" count="84" uniqueCount="70">
  <si>
    <t>THE TRADESMAN'S PAYCHEQUE ALLOCATOR</t>
  </si>
  <si>
    <t>A free tool from UNLIMITED TRADESMAN  ·  unlimitedtradesman.com</t>
  </si>
  <si>
    <t>You run a crew with a plan. This runs your money the same way.</t>
  </si>
  <si>
    <t>WHAT THIS IS</t>
  </si>
  <si>
    <t>Your cheque lands. This tells every dollar where to go, the same day. Bills get covered before they're due. Debt gets hit every payday. And you get one number that says exactly what you can spend until the next cheque. When it's gone, you're done. No apps. No guessing. No spreadsheet degree required.</t>
  </si>
  <si>
    <t>HOW TO RUN IT  (3 steps, 10 minutes, once)</t>
  </si>
  <si>
    <t>1.  Go to the ALLOCATOR tab. Change the YELLOW cells to your real numbers. That's it, the math does the rest.</t>
  </si>
  <si>
    <t>2.  Set up two auto-transfers at your bank that fire the day your pay lands:  (1) your debt payment straight to the card or line of credit,  (2) the bills + annual skim into a separate 'Bills' account that all your bills pay out of.</t>
  </si>
  <si>
    <t>3.  Whatever's left in your main account IS your spending money. Groceries, fuel, fun. When it's empty, you're done until payday.</t>
  </si>
  <si>
    <t>THE RULES  (this is the whole system)</t>
  </si>
  <si>
    <t>•  Every cheque gets its orders the day it lands. Money without a job disappears.</t>
  </si>
  <si>
    <t>•  Debt gets a FIXED number every payday. Not 'whatever's left.' Whatever's left is never enough.</t>
  </si>
  <si>
    <t>•  Big annual bills (property tax, registration, Christmas) get skimmed a little every cheque, so they never surprise you again.</t>
  </si>
  <si>
    <t>•  When the raise comes: bank the difference BEFORE you feel it. Same lifestyle, faster freedom.</t>
  </si>
  <si>
    <t>•  Paid bi-weekly? Twice a year you get a 3-cheque month. The bills are already covered by the other two. That third cheque is a free shot at your debt. Take it.</t>
  </si>
  <si>
    <t>WHY THIS EXISTS</t>
  </si>
  <si>
    <t>Tradesmen make six-figure money and still live cheque to cheque. Nobody teaches this in trade school, and overtime just hides the problem. I built this for my own family first. It works. Now it's yours.</t>
  </si>
  <si>
    <t>This tool runs your money. The book runs your career.</t>
  </si>
  <si>
    <t>UNLIMITED TRADESMAN: The 7-Week Blueprint to Accelerate Your Income, Opportunity &amp; Outcomes.  #1 Best Seller.  Get it at unlimitedtradesman.com</t>
  </si>
  <si>
    <t>— Jim Kramell  ·  20+ years in the trades  ·  Superintendent  ·  Founder, Unlimited Tradesman</t>
  </si>
  <si>
    <t>PAYCHEQUE ALLOCATOR</t>
  </si>
  <si>
    <t>Change the YELLOW cells to your numbers. Everything else does the math.</t>
  </si>
  <si>
    <t>1) YOUR NUMBERS</t>
  </si>
  <si>
    <t>Your cheque, after tax</t>
  </si>
  <si>
    <t>what actually hits your account</t>
  </si>
  <si>
    <t>Cheques per year</t>
  </si>
  <si>
    <t>bi-weekly = 26 · weekly = 52</t>
  </si>
  <si>
    <t>Rent or mortgage payment</t>
  </si>
  <si>
    <t>the payment amount</t>
  </si>
  <si>
    <t xml:space="preserve">   ...paid Monthly or Bi-weekly?</t>
  </si>
  <si>
    <t>M</t>
  </si>
  <si>
    <t>type M or B</t>
  </si>
  <si>
    <t>Truck payment</t>
  </si>
  <si>
    <t>Insurance, per month</t>
  </si>
  <si>
    <t>truck + home</t>
  </si>
  <si>
    <t>Phone + subscriptions, per month</t>
  </si>
  <si>
    <t>Other monthly bills</t>
  </si>
  <si>
    <t>power, internet, whatever's monthly</t>
  </si>
  <si>
    <t>Big annual bills, per year</t>
  </si>
  <si>
    <t>property tax, registration, Christmas</t>
  </si>
  <si>
    <t>2) AUTO-PARK  —  moves out the day you're paid</t>
  </si>
  <si>
    <t>Item</t>
  </si>
  <si>
    <t>How it's set</t>
  </si>
  <si>
    <t>Per cheque</t>
  </si>
  <si>
    <t>Rent / mortgage</t>
  </si>
  <si>
    <t>converts by your M/B answer</t>
  </si>
  <si>
    <t>Insurance</t>
  </si>
  <si>
    <t>monthly × 12 ÷ cheques</t>
  </si>
  <si>
    <t>Phone + subs</t>
  </si>
  <si>
    <t>Other bills</t>
  </si>
  <si>
    <t>Annual bills skim</t>
  </si>
  <si>
    <t>DEBT paydown</t>
  </si>
  <si>
    <t>FIXED — you set it</t>
  </si>
  <si>
    <t>Emergency fund</t>
  </si>
  <si>
    <t>Subtotal — auto-park</t>
  </si>
  <si>
    <t>3) LIVING ENVELOPES  —  your spend until next cheque</t>
  </si>
  <si>
    <t>Groceries</t>
  </si>
  <si>
    <t>you set</t>
  </si>
  <si>
    <t>Fuel</t>
  </si>
  <si>
    <t>Fun money</t>
  </si>
  <si>
    <t>Subtotal — living</t>
  </si>
  <si>
    <t>TOTAL ALLOCATED</t>
  </si>
  <si>
    <t>Buffer (cheque − allocated)</t>
  </si>
  <si>
    <t>keep this ABOVE zero</t>
  </si>
  <si>
    <t>★  THE ANSWER  ★</t>
  </si>
  <si>
    <t>TRANSFER OUT  (bills account + debt)</t>
  </si>
  <si>
    <t>FREE TO SPEND UNTIL NEXT CHEQUE</t>
  </si>
  <si>
    <t xml:space="preserve">   Live inside this number and every bill is already covered. When it's gone, you're done.</t>
  </si>
  <si>
    <t>UNLIMITED TRADESMAN  ·  The 7-Week Blueprint  ·  unlimitedtradesman.com</t>
  </si>
  <si>
    <t>annual ÷ cheques. Move to separate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</si>
</sst>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quot;#,##0.00\)"/>
  </numFmts>
  <fonts count="20" x14ac:knownFonts="1">
    <font>
      <sz val="11"/>
      <color theme="1"/>
      <name val="Calibri"/>
      <family val="2"/>
      <charset val="1"/>
    </font>
    <font>
      <b/>
      <sz val="17"/>
      <color rgb="FF1F4E78"/>
      <name val="Arial"/>
      <family val="2"/>
    </font>
    <font>
      <b/>
      <sz val="10"/>
      <color rgb="FFC55A11"/>
      <name val="Arial"/>
      <family val="2"/>
    </font>
    <font>
      <b/>
      <sz val="12"/>
      <color rgb="FF000000"/>
      <name val="Arial"/>
      <family val="2"/>
    </font>
    <font>
      <b/>
      <sz val="11"/>
      <color rgb="FFFFFFFF"/>
      <name val="Arial"/>
      <family val="2"/>
    </font>
    <font>
      <sz val="10"/>
      <color rgb="FF404040"/>
      <name val="Arial"/>
      <family val="2"/>
    </font>
    <font>
      <b/>
      <sz val="11"/>
      <color rgb="FF1F4E78"/>
      <name val="Arial"/>
      <family val="2"/>
    </font>
    <font>
      <sz val="9"/>
      <color rgb="FF808080"/>
      <name val="Arial"/>
      <family val="2"/>
    </font>
    <font>
      <b/>
      <sz val="16"/>
      <color rgb="FF1F4E78"/>
      <name val="Arial"/>
      <family val="2"/>
    </font>
    <font>
      <i/>
      <sz val="9"/>
      <color rgb="FF808080"/>
      <name val="Arial"/>
      <family val="2"/>
    </font>
    <font>
      <b/>
      <sz val="11"/>
      <color rgb="FF000000"/>
      <name val="Arial"/>
      <family val="2"/>
    </font>
    <font>
      <b/>
      <sz val="12"/>
      <color rgb="FF0000FF"/>
      <name val="Arial"/>
      <family val="2"/>
    </font>
    <font>
      <sz val="10"/>
      <color rgb="FF000000"/>
      <name val="Arial"/>
      <family val="2"/>
    </font>
    <font>
      <sz val="10"/>
      <color rgb="FF0000FF"/>
      <name val="Arial"/>
      <family val="2"/>
    </font>
    <font>
      <b/>
      <sz val="10"/>
      <color rgb="FF000000"/>
      <name val="Arial"/>
      <family val="2"/>
    </font>
    <font>
      <b/>
      <sz val="13"/>
      <color rgb="FF1F4E78"/>
      <name val="Arial"/>
      <family val="2"/>
    </font>
    <font>
      <b/>
      <sz val="12"/>
      <color rgb="FF1E7D34"/>
      <name val="Arial"/>
      <family val="2"/>
    </font>
    <font>
      <b/>
      <sz val="15"/>
      <color rgb="FF1E7D34"/>
      <name val="Arial"/>
      <family val="2"/>
    </font>
    <font>
      <i/>
      <sz val="9"/>
      <color rgb="FF1E7D34"/>
      <name val="Arial"/>
      <family val="2"/>
    </font>
    <font>
      <b/>
      <sz val="9"/>
      <color rgb="FFC55A11"/>
      <name val="Arial"/>
      <family val="2"/>
    </font>
  </fonts>
  <fills count="7">
    <fill>
      <patternFill patternType="none"/>
    </fill>
    <fill>
      <patternFill patternType="gray125"/>
    </fill>
    <fill>
      <patternFill patternType="solid">
        <fgColor rgb="FF1F4E78"/>
        <bgColor rgb="FF003366"/>
      </patternFill>
    </fill>
    <fill>
      <patternFill patternType="solid">
        <fgColor rgb="FFFFFF00"/>
        <bgColor rgb="FFFFFF00"/>
      </patternFill>
    </fill>
    <fill>
      <patternFill patternType="solid">
        <fgColor rgb="FFD9D9D9"/>
        <bgColor rgb="FFD5F0DD"/>
      </patternFill>
    </fill>
    <fill>
      <patternFill patternType="solid">
        <fgColor rgb="FFEEF3FA"/>
        <bgColor rgb="FFFFFFFF"/>
      </patternFill>
    </fill>
    <fill>
      <patternFill patternType="solid">
        <fgColor rgb="FFD5F0DD"/>
        <bgColor rgb="FFCCFFFF"/>
      </patternFill>
    </fill>
  </fills>
  <borders count="3">
    <border>
      <left/>
      <right/>
      <top/>
      <bottom/>
      <diagonal/>
    </border>
    <border>
      <left/>
      <right/>
      <top/>
      <bottom style="thin">
        <color rgb="FFBFBFBF"/>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5">
    <xf numFmtId="0" fontId="0" fillId="0" borderId="0" xfId="0"/>
    <xf numFmtId="0" fontId="19" fillId="0" borderId="0" xfId="0" applyFont="1"/>
    <xf numFmtId="0" fontId="18" fillId="0" borderId="0" xfId="0" applyFont="1"/>
    <xf numFmtId="0" fontId="7" fillId="0" borderId="0" xfId="0" applyFont="1" applyAlignment="1">
      <alignment vertical="top" wrapText="1"/>
    </xf>
    <xf numFmtId="0" fontId="2"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1" fillId="0" borderId="0" xfId="0" applyFont="1"/>
    <xf numFmtId="0" fontId="2" fillId="0" borderId="0" xfId="0" applyFont="1"/>
    <xf numFmtId="0" fontId="3" fillId="0" borderId="0" xfId="0" applyFont="1"/>
    <xf numFmtId="0" fontId="4" fillId="2" borderId="0" xfId="0" applyFont="1" applyFill="1"/>
    <xf numFmtId="0" fontId="0" fillId="2" borderId="0" xfId="0" applyFill="1"/>
    <xf numFmtId="0" fontId="8" fillId="0" borderId="0" xfId="0" applyFont="1"/>
    <xf numFmtId="0" fontId="9" fillId="0" borderId="0" xfId="0" applyFont="1"/>
    <xf numFmtId="0" fontId="10" fillId="0" borderId="0" xfId="0" applyFont="1"/>
    <xf numFmtId="164" fontId="11" fillId="3" borderId="0" xfId="0" applyNumberFormat="1" applyFont="1" applyFill="1" applyAlignment="1">
      <alignment horizontal="right"/>
    </xf>
    <xf numFmtId="0" fontId="7" fillId="0" borderId="0" xfId="0" applyFont="1"/>
    <xf numFmtId="0" fontId="12" fillId="0" borderId="0" xfId="0" applyFont="1"/>
    <xf numFmtId="1" fontId="13" fillId="3" borderId="0" xfId="0" applyNumberFormat="1" applyFont="1" applyFill="1" applyAlignment="1">
      <alignment horizontal="right"/>
    </xf>
    <xf numFmtId="164" fontId="13" fillId="3" borderId="0" xfId="0" applyNumberFormat="1" applyFont="1" applyFill="1" applyAlignment="1">
      <alignment horizontal="right"/>
    </xf>
    <xf numFmtId="49" fontId="13" fillId="3" borderId="0" xfId="0" applyNumberFormat="1" applyFont="1" applyFill="1" applyAlignment="1">
      <alignment horizontal="right"/>
    </xf>
    <xf numFmtId="0" fontId="14" fillId="4" borderId="1" xfId="0" applyFont="1" applyFill="1" applyBorder="1" applyAlignment="1">
      <alignment horizontal="left" vertical="center"/>
    </xf>
    <xf numFmtId="0" fontId="14" fillId="4" borderId="1" xfId="0" applyFont="1" applyFill="1" applyBorder="1" applyAlignment="1">
      <alignment horizontal="center"/>
    </xf>
    <xf numFmtId="164" fontId="12" fillId="0" borderId="0" xfId="0" applyNumberFormat="1" applyFont="1" applyAlignment="1">
      <alignment horizontal="right"/>
    </xf>
    <xf numFmtId="0" fontId="14" fillId="5" borderId="0" xfId="0" applyFont="1" applyFill="1"/>
    <xf numFmtId="0" fontId="0" fillId="5" borderId="0" xfId="0" applyFill="1"/>
    <xf numFmtId="164" fontId="14" fillId="5" borderId="0" xfId="0" applyNumberFormat="1" applyFont="1" applyFill="1" applyAlignment="1">
      <alignment horizontal="right"/>
    </xf>
    <xf numFmtId="0" fontId="14" fillId="0" borderId="0" xfId="0" applyFont="1"/>
    <xf numFmtId="164" fontId="14" fillId="0" borderId="0" xfId="0" applyNumberFormat="1" applyFont="1" applyAlignment="1">
      <alignment horizontal="right"/>
    </xf>
    <xf numFmtId="0" fontId="10" fillId="5" borderId="2" xfId="0" applyFont="1" applyFill="1" applyBorder="1"/>
    <xf numFmtId="0" fontId="0" fillId="5" borderId="2" xfId="0" applyFill="1" applyBorder="1"/>
    <xf numFmtId="164" fontId="15" fillId="5" borderId="2" xfId="0" applyNumberFormat="1" applyFont="1" applyFill="1" applyBorder="1" applyAlignment="1">
      <alignment horizontal="right"/>
    </xf>
    <xf numFmtId="0" fontId="16" fillId="6" borderId="2" xfId="0" applyFont="1" applyFill="1" applyBorder="1"/>
    <xf numFmtId="0" fontId="0" fillId="6" borderId="2" xfId="0" applyFill="1" applyBorder="1"/>
    <xf numFmtId="164" fontId="17" fillId="6" borderId="2"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E7D34"/>
      <rgbColor rgb="FF000080"/>
      <rgbColor rgb="FF808000"/>
      <rgbColor rgb="FF800080"/>
      <rgbColor rgb="FF008080"/>
      <rgbColor rgb="FFBFBFBF"/>
      <rgbColor rgb="FF808080"/>
      <rgbColor rgb="FF9999FF"/>
      <rgbColor rgb="FF993366"/>
      <rgbColor rgb="FFEEF3FA"/>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5F0DD"/>
      <rgbColor rgb="FFFFFF99"/>
      <rgbColor rgb="FF99CCFF"/>
      <rgbColor rgb="FFFF99CC"/>
      <rgbColor rgb="FFCC99FF"/>
      <rgbColor rgb="FFFFCC99"/>
      <rgbColor rgb="FF3366FF"/>
      <rgbColor rgb="FF33CCCC"/>
      <rgbColor rgb="FF99CC00"/>
      <rgbColor rgb="FFFFCC00"/>
      <rgbColor rgb="FFFF9900"/>
      <rgbColor rgb="FFC55A11"/>
      <rgbColor rgb="FF666699"/>
      <rgbColor rgb="FF969696"/>
      <rgbColor rgb="FF003366"/>
      <rgbColor rgb="FF339966"/>
      <rgbColor rgb="FF003300"/>
      <rgbColor rgb="FF333300"/>
      <rgbColor rgb="FF993300"/>
      <rgbColor rgb="FF993366"/>
      <rgbColor rgb="FF1F4E78"/>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showGridLines="0" topLeftCell="A8" zoomScale="200" zoomScaleNormal="200" workbookViewId="0">
      <selection activeCell="A7" sqref="A7:C7"/>
    </sheetView>
  </sheetViews>
  <sheetFormatPr baseColWidth="10" defaultColWidth="8.6640625" defaultRowHeight="15" x14ac:dyDescent="0.2"/>
  <cols>
    <col min="1" max="1" width="50" customWidth="1"/>
    <col min="2" max="3" width="30" customWidth="1"/>
  </cols>
  <sheetData>
    <row r="1" spans="1:3" ht="22" x14ac:dyDescent="0.25">
      <c r="A1" s="7" t="s">
        <v>0</v>
      </c>
    </row>
    <row r="2" spans="1:3" x14ac:dyDescent="0.2">
      <c r="A2" s="8" t="s">
        <v>1</v>
      </c>
    </row>
    <row r="4" spans="1:3" ht="16" x14ac:dyDescent="0.2">
      <c r="A4" s="9" t="s">
        <v>2</v>
      </c>
    </row>
    <row r="6" spans="1:3" x14ac:dyDescent="0.2">
      <c r="A6" s="10" t="s">
        <v>3</v>
      </c>
      <c r="B6" s="11"/>
      <c r="C6" s="11"/>
    </row>
    <row r="7" spans="1:3" ht="43.5" customHeight="1" x14ac:dyDescent="0.2">
      <c r="A7" s="6" t="s">
        <v>4</v>
      </c>
      <c r="B7" s="6"/>
      <c r="C7" s="6"/>
    </row>
    <row r="9" spans="1:3" x14ac:dyDescent="0.2">
      <c r="A9" s="10" t="s">
        <v>5</v>
      </c>
      <c r="B9" s="11"/>
      <c r="C9" s="11"/>
    </row>
    <row r="10" spans="1:3" ht="21.75" customHeight="1" x14ac:dyDescent="0.2">
      <c r="A10" s="6" t="s">
        <v>6</v>
      </c>
      <c r="B10" s="6"/>
      <c r="C10" s="6"/>
    </row>
    <row r="11" spans="1:3" ht="36" customHeight="1" x14ac:dyDescent="0.2">
      <c r="A11" s="6" t="s">
        <v>7</v>
      </c>
      <c r="B11" s="6"/>
      <c r="C11" s="6"/>
    </row>
    <row r="12" spans="1:3" ht="24" customHeight="1" x14ac:dyDescent="0.2">
      <c r="A12" s="6" t="s">
        <v>8</v>
      </c>
      <c r="B12" s="6"/>
      <c r="C12" s="6"/>
    </row>
    <row r="14" spans="1:3" x14ac:dyDescent="0.2">
      <c r="A14" s="10" t="s">
        <v>9</v>
      </c>
      <c r="B14" s="11"/>
      <c r="C14" s="11"/>
    </row>
    <row r="15" spans="1:3" ht="25.5" customHeight="1" x14ac:dyDescent="0.2">
      <c r="A15" s="6" t="s">
        <v>10</v>
      </c>
      <c r="B15" s="6"/>
      <c r="C15" s="6"/>
    </row>
    <row r="16" spans="1:3" ht="25.5" customHeight="1" x14ac:dyDescent="0.2">
      <c r="A16" s="6" t="s">
        <v>11</v>
      </c>
      <c r="B16" s="6"/>
      <c r="C16" s="6"/>
    </row>
    <row r="17" spans="1:3" ht="25.5" customHeight="1" x14ac:dyDescent="0.2">
      <c r="A17" s="6" t="s">
        <v>12</v>
      </c>
      <c r="B17" s="6"/>
      <c r="C17" s="6"/>
    </row>
    <row r="18" spans="1:3" ht="25.5" customHeight="1" x14ac:dyDescent="0.2">
      <c r="A18" s="6" t="s">
        <v>13</v>
      </c>
      <c r="B18" s="6"/>
      <c r="C18" s="6"/>
    </row>
    <row r="19" spans="1:3" ht="25.5" customHeight="1" x14ac:dyDescent="0.2">
      <c r="A19" s="6" t="s">
        <v>14</v>
      </c>
      <c r="B19" s="6"/>
      <c r="C19" s="6"/>
    </row>
    <row r="21" spans="1:3" x14ac:dyDescent="0.2">
      <c r="A21" s="10" t="s">
        <v>15</v>
      </c>
      <c r="B21" s="11"/>
      <c r="C21" s="11"/>
    </row>
    <row r="22" spans="1:3" ht="33.75" customHeight="1" x14ac:dyDescent="0.2">
      <c r="A22" s="6" t="s">
        <v>16</v>
      </c>
      <c r="B22" s="6"/>
      <c r="C22" s="6"/>
    </row>
    <row r="23" spans="1:3" ht="19.5" customHeight="1" x14ac:dyDescent="0.2">
      <c r="A23" s="5" t="s">
        <v>17</v>
      </c>
      <c r="B23" s="5"/>
      <c r="C23" s="5"/>
    </row>
    <row r="24" spans="1:3" ht="30" customHeight="1" x14ac:dyDescent="0.2">
      <c r="A24" s="4" t="s">
        <v>18</v>
      </c>
      <c r="B24" s="4"/>
      <c r="C24" s="4"/>
    </row>
    <row r="25" spans="1:3" ht="19.5" customHeight="1" x14ac:dyDescent="0.2">
      <c r="A25" s="3" t="s">
        <v>19</v>
      </c>
      <c r="B25" s="3"/>
      <c r="C25" s="3"/>
    </row>
  </sheetData>
  <mergeCells count="13">
    <mergeCell ref="A23:C23"/>
    <mergeCell ref="A24:C24"/>
    <mergeCell ref="A25:C25"/>
    <mergeCell ref="A16:C16"/>
    <mergeCell ref="A17:C17"/>
    <mergeCell ref="A18:C18"/>
    <mergeCell ref="A19:C19"/>
    <mergeCell ref="A22:C22"/>
    <mergeCell ref="A7:C7"/>
    <mergeCell ref="A10:C10"/>
    <mergeCell ref="A11:C11"/>
    <mergeCell ref="A12:C12"/>
    <mergeCell ref="A15:C15"/>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3"/>
  <sheetViews>
    <sheetView showGridLines="0" tabSelected="1" zoomScale="220" zoomScaleNormal="220" workbookViewId="0">
      <selection activeCell="B24" sqref="B24"/>
    </sheetView>
  </sheetViews>
  <sheetFormatPr baseColWidth="10" defaultColWidth="8.6640625" defaultRowHeight="15" x14ac:dyDescent="0.2"/>
  <cols>
    <col min="1" max="1" width="38" customWidth="1"/>
    <col min="2" max="2" width="24" customWidth="1"/>
    <col min="3" max="3" width="16" customWidth="1"/>
  </cols>
  <sheetData>
    <row r="1" spans="1:3" ht="20" x14ac:dyDescent="0.2">
      <c r="A1" s="12" t="s">
        <v>20</v>
      </c>
    </row>
    <row r="2" spans="1:3" x14ac:dyDescent="0.2">
      <c r="A2" s="13" t="s">
        <v>21</v>
      </c>
    </row>
    <row r="4" spans="1:3" x14ac:dyDescent="0.2">
      <c r="A4" s="10" t="s">
        <v>22</v>
      </c>
      <c r="B4" s="11"/>
      <c r="C4" s="11"/>
    </row>
    <row r="5" spans="1:3" ht="16" x14ac:dyDescent="0.2">
      <c r="A5" s="14" t="s">
        <v>23</v>
      </c>
      <c r="B5" s="15">
        <v>2800</v>
      </c>
      <c r="C5" s="16" t="s">
        <v>24</v>
      </c>
    </row>
    <row r="6" spans="1:3" x14ac:dyDescent="0.2">
      <c r="A6" s="17" t="s">
        <v>25</v>
      </c>
      <c r="B6" s="18">
        <v>26</v>
      </c>
      <c r="C6" s="16" t="s">
        <v>26</v>
      </c>
    </row>
    <row r="7" spans="1:3" x14ac:dyDescent="0.2">
      <c r="A7" s="17" t="s">
        <v>27</v>
      </c>
      <c r="B7" s="19">
        <v>1700</v>
      </c>
      <c r="C7" s="16" t="s">
        <v>28</v>
      </c>
    </row>
    <row r="8" spans="1:3" x14ac:dyDescent="0.2">
      <c r="A8" s="17" t="s">
        <v>29</v>
      </c>
      <c r="B8" s="20" t="s">
        <v>30</v>
      </c>
      <c r="C8" s="16" t="s">
        <v>31</v>
      </c>
    </row>
    <row r="9" spans="1:3" x14ac:dyDescent="0.2">
      <c r="A9" s="17" t="s">
        <v>32</v>
      </c>
      <c r="B9" s="19">
        <v>600</v>
      </c>
      <c r="C9" s="16" t="s">
        <v>28</v>
      </c>
    </row>
    <row r="10" spans="1:3" x14ac:dyDescent="0.2">
      <c r="A10" s="17" t="s">
        <v>29</v>
      </c>
      <c r="B10" s="20" t="s">
        <v>30</v>
      </c>
      <c r="C10" s="16" t="s">
        <v>31</v>
      </c>
    </row>
    <row r="11" spans="1:3" x14ac:dyDescent="0.2">
      <c r="A11" s="17" t="s">
        <v>33</v>
      </c>
      <c r="B11" s="19">
        <v>250</v>
      </c>
      <c r="C11" s="16" t="s">
        <v>34</v>
      </c>
    </row>
    <row r="12" spans="1:3" x14ac:dyDescent="0.2">
      <c r="A12" s="17" t="s">
        <v>35</v>
      </c>
      <c r="B12" s="19">
        <v>150</v>
      </c>
    </row>
    <row r="13" spans="1:3" x14ac:dyDescent="0.2">
      <c r="A13" s="17" t="s">
        <v>36</v>
      </c>
      <c r="B13" s="19">
        <v>200</v>
      </c>
      <c r="C13" s="16" t="s">
        <v>37</v>
      </c>
    </row>
    <row r="14" spans="1:3" x14ac:dyDescent="0.2">
      <c r="A14" s="17" t="s">
        <v>38</v>
      </c>
      <c r="B14" s="19">
        <v>3000</v>
      </c>
      <c r="C14" s="16" t="s">
        <v>39</v>
      </c>
    </row>
    <row r="16" spans="1:3" x14ac:dyDescent="0.2">
      <c r="A16" s="10" t="s">
        <v>40</v>
      </c>
      <c r="B16" s="11"/>
      <c r="C16" s="11"/>
    </row>
    <row r="17" spans="1:3" x14ac:dyDescent="0.2">
      <c r="A17" s="21" t="s">
        <v>41</v>
      </c>
      <c r="B17" s="21" t="s">
        <v>42</v>
      </c>
      <c r="C17" s="22" t="s">
        <v>43</v>
      </c>
    </row>
    <row r="18" spans="1:3" x14ac:dyDescent="0.2">
      <c r="A18" s="17" t="s">
        <v>44</v>
      </c>
      <c r="B18" s="16" t="s">
        <v>45</v>
      </c>
      <c r="C18" s="23">
        <f>IF(UPPER(TRIM(B8))="B",B7,B7*12/B6)</f>
        <v>784.61538461538464</v>
      </c>
    </row>
    <row r="19" spans="1:3" x14ac:dyDescent="0.2">
      <c r="A19" s="17" t="s">
        <v>32</v>
      </c>
      <c r="B19" s="16" t="s">
        <v>45</v>
      </c>
      <c r="C19" s="23">
        <f>IF(UPPER(TRIM(B10))="B",B9,B9*12/B6)</f>
        <v>276.92307692307691</v>
      </c>
    </row>
    <row r="20" spans="1:3" x14ac:dyDescent="0.2">
      <c r="A20" s="17" t="s">
        <v>46</v>
      </c>
      <c r="B20" s="16" t="s">
        <v>47</v>
      </c>
      <c r="C20" s="23">
        <f>B11*12/B6</f>
        <v>115.38461538461539</v>
      </c>
    </row>
    <row r="21" spans="1:3" x14ac:dyDescent="0.2">
      <c r="A21" s="17" t="s">
        <v>48</v>
      </c>
      <c r="B21" s="16" t="s">
        <v>47</v>
      </c>
      <c r="C21" s="23">
        <f>B12*12/B6</f>
        <v>69.230769230769226</v>
      </c>
    </row>
    <row r="22" spans="1:3" x14ac:dyDescent="0.2">
      <c r="A22" s="17" t="s">
        <v>49</v>
      </c>
      <c r="B22" s="16" t="s">
        <v>47</v>
      </c>
      <c r="C22" s="23">
        <f>B13*12/B6</f>
        <v>92.307692307692307</v>
      </c>
    </row>
    <row r="23" spans="1:3" x14ac:dyDescent="0.2">
      <c r="A23" s="17" t="s">
        <v>50</v>
      </c>
      <c r="B23" s="16" t="s">
        <v>69</v>
      </c>
      <c r="C23" s="23">
        <f>B14/B6</f>
        <v>115.38461538461539</v>
      </c>
    </row>
    <row r="24" spans="1:3" x14ac:dyDescent="0.2">
      <c r="A24" s="17" t="s">
        <v>51</v>
      </c>
      <c r="B24" s="16" t="s">
        <v>52</v>
      </c>
      <c r="C24" s="19">
        <v>400</v>
      </c>
    </row>
    <row r="25" spans="1:3" x14ac:dyDescent="0.2">
      <c r="A25" s="17" t="s">
        <v>53</v>
      </c>
      <c r="B25" s="16" t="s">
        <v>52</v>
      </c>
      <c r="C25" s="19">
        <v>100</v>
      </c>
    </row>
    <row r="26" spans="1:3" x14ac:dyDescent="0.2">
      <c r="A26" s="24" t="s">
        <v>54</v>
      </c>
      <c r="B26" s="25"/>
      <c r="C26" s="26">
        <f>SUM(C18:C25)</f>
        <v>1953.846153846154</v>
      </c>
    </row>
    <row r="28" spans="1:3" x14ac:dyDescent="0.2">
      <c r="A28" s="10" t="s">
        <v>55</v>
      </c>
      <c r="B28" s="11"/>
      <c r="C28" s="11"/>
    </row>
    <row r="29" spans="1:3" x14ac:dyDescent="0.2">
      <c r="A29" s="21" t="s">
        <v>41</v>
      </c>
      <c r="B29" s="21" t="s">
        <v>42</v>
      </c>
      <c r="C29" s="22" t="s">
        <v>43</v>
      </c>
    </row>
    <row r="30" spans="1:3" x14ac:dyDescent="0.2">
      <c r="A30" s="17" t="s">
        <v>56</v>
      </c>
      <c r="B30" s="16" t="s">
        <v>57</v>
      </c>
      <c r="C30" s="19">
        <v>450</v>
      </c>
    </row>
    <row r="31" spans="1:3" x14ac:dyDescent="0.2">
      <c r="A31" s="17" t="s">
        <v>58</v>
      </c>
      <c r="B31" s="16" t="s">
        <v>57</v>
      </c>
      <c r="C31" s="19">
        <v>150</v>
      </c>
    </row>
    <row r="32" spans="1:3" x14ac:dyDescent="0.2">
      <c r="A32" s="17" t="s">
        <v>59</v>
      </c>
      <c r="B32" s="16" t="s">
        <v>57</v>
      </c>
      <c r="C32" s="19">
        <v>200</v>
      </c>
    </row>
    <row r="33" spans="1:3" x14ac:dyDescent="0.2">
      <c r="A33" s="24" t="s">
        <v>60</v>
      </c>
      <c r="B33" s="25"/>
      <c r="C33" s="26">
        <f>SUM(C30:C32)</f>
        <v>800</v>
      </c>
    </row>
    <row r="35" spans="1:3" x14ac:dyDescent="0.2">
      <c r="A35" s="27" t="s">
        <v>61</v>
      </c>
      <c r="C35" s="28">
        <f>C26+C33</f>
        <v>2753.8461538461543</v>
      </c>
    </row>
    <row r="36" spans="1:3" x14ac:dyDescent="0.2">
      <c r="A36" s="27" t="s">
        <v>62</v>
      </c>
      <c r="B36" s="16" t="s">
        <v>63</v>
      </c>
      <c r="C36" s="28">
        <f>B5-C35</f>
        <v>46.153846153845734</v>
      </c>
    </row>
    <row r="38" spans="1:3" x14ac:dyDescent="0.2">
      <c r="A38" s="10" t="s">
        <v>64</v>
      </c>
      <c r="B38" s="11"/>
      <c r="C38" s="11"/>
    </row>
    <row r="39" spans="1:3" ht="17" x14ac:dyDescent="0.2">
      <c r="A39" s="29" t="s">
        <v>65</v>
      </c>
      <c r="B39" s="30"/>
      <c r="C39" s="31">
        <f>C26</f>
        <v>1953.846153846154</v>
      </c>
    </row>
    <row r="40" spans="1:3" ht="19" x14ac:dyDescent="0.2">
      <c r="A40" s="32" t="s">
        <v>66</v>
      </c>
      <c r="B40" s="33"/>
      <c r="C40" s="34">
        <f>C33</f>
        <v>800</v>
      </c>
    </row>
    <row r="41" spans="1:3" x14ac:dyDescent="0.2">
      <c r="A41" s="2" t="s">
        <v>67</v>
      </c>
      <c r="B41" s="2"/>
      <c r="C41" s="2"/>
    </row>
    <row r="43" spans="1:3" x14ac:dyDescent="0.2">
      <c r="A43" s="1" t="s">
        <v>68</v>
      </c>
      <c r="B43" s="1"/>
      <c r="C43" s="1"/>
    </row>
  </sheetData>
  <mergeCells count="2">
    <mergeCell ref="A41:C41"/>
    <mergeCell ref="A43:C4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START HERE</vt:lpstr>
      <vt:lpstr>ALLOCATOR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Jim Kramell</cp:lastModifiedBy>
  <cp:revision>0</cp:revision>
  <dcterms:created xsi:type="dcterms:W3CDTF">2026-07-05T22:14:24Z</dcterms:created>
  <dcterms:modified xsi:type="dcterms:W3CDTF">2026-07-05T22:21:07Z</dcterms:modified>
  <dc:language>en-US</dc:language>
</cp:coreProperties>
</file>